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3'!$A$1:$L$20</definedName>
  </definedNames>
  <calcPr calcId="124519"/>
</workbook>
</file>

<file path=xl/calcChain.xml><?xml version="1.0" encoding="utf-8"?>
<calcChain xmlns="http://schemas.openxmlformats.org/spreadsheetml/2006/main">
  <c r="L7" i="3"/>
  <c r="L8"/>
  <c r="L9"/>
  <c r="L6"/>
  <c r="N10" i="1"/>
  <c r="N11"/>
  <c r="N13"/>
  <c r="N9"/>
  <c r="J9" i="3"/>
  <c r="G9"/>
  <c r="K9"/>
  <c r="L13" i="1"/>
  <c r="J13"/>
  <c r="F13"/>
  <c r="M13" l="1"/>
</calcChain>
</file>

<file path=xl/sharedStrings.xml><?xml version="1.0" encoding="utf-8"?>
<sst xmlns="http://schemas.openxmlformats.org/spreadsheetml/2006/main" count="115" uniqueCount="83">
  <si>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</si>
  <si>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</si>
  <si>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</si>
  <si>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</si>
  <si>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</si>
  <si>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</si>
  <si>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</si>
  <si>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</si>
  <si>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</si>
  <si>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</si>
  <si>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</si>
  <si>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</si>
  <si>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</si>
  <si>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</si>
  <si>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</si>
  <si>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</si>
  <si>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</si>
  <si>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</si>
  <si>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</si>
  <si>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</si>
  <si>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</si>
  <si>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</si>
  <si>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</si>
  <si>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</si>
  <si>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</si>
  <si>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</si>
  <si>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</si>
  <si>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</si>
  <si>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</si>
  <si>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</si>
  <si>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</si>
  <si>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</si>
  <si>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</si>
  <si>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</si>
  <si>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</si>
  <si>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</si>
  <si>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</si>
  <si>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</si>
  <si>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</si>
  <si>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</si>
  <si>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</si>
  <si>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</si>
  <si>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</si>
  <si>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</si>
  <si>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</si>
  <si>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</si>
  <si>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</si>
  <si>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</si>
  <si>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</si>
  <si>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</si>
  <si>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</si>
  <si>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</si>
  <si>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</si>
  <si>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</si>
  <si>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</si>
  <si>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</si>
  <si>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</si>
  <si>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</si>
  <si>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</si>
  <si>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</si>
  <si>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</si>
  <si>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</si>
  <si>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</si>
  <si>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</si>
  <si>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</si>
  <si>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</si>
  <si>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</si>
  <si>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</si>
  <si>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</si>
  <si>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</si>
  <si>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</si>
  <si>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</si>
  <si>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№ 13 от 22.03.2019 г.</t>
  </si>
  <si>
    <t>Министерство финансов Краснодарского края</t>
  </si>
  <si>
    <t>№ 20 от 28.05.2019 г.</t>
  </si>
  <si>
    <t>№ 72 от 28.08.2019 г.</t>
  </si>
  <si>
    <t xml:space="preserve">Заместитель главы муниципального образования Усть-Лабинский район, </t>
  </si>
  <si>
    <t xml:space="preserve">начальник финансового отдела </t>
  </si>
  <si>
    <t>Муниципальный контракт  № 0318300017519000386 ИКЗ 19323560098742356010010101460016419730 от 19.11.2019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</si>
  <si>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ноябрь 2019 года.</t>
  </si>
  <si>
    <t>Раздел 2. Обязательства по муниципальным ценным бумагам муниципального образования Усть-Лабинский район за ноябрь   2019 года.</t>
  </si>
  <si>
    <t>Раздел 3. Обязательства по бюджетным кредитам, привлеченным от других бюджетов бюджетной системы Российской Федерации за ноябрь   2019 года.</t>
  </si>
  <si>
    <t>Раздел 4. Обязательства по муниципальным гарантиям муниципального образования Усть-Лабинский район ноябрь  2019 года.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</si>
</sst>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view="pageBreakPreview" topLeftCell="C1" zoomScaleSheetLayoutView="100" workbookViewId="0">
      <selection activeCell="D9" sqref="D9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4" t="s">
        <v>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3" t="s">
        <v>79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69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69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79.5" customHeight="1">
      <c r="B9" s="9" t="s">
        <v>69</v>
      </c>
      <c r="C9" s="9" t="s">
        <v>71</v>
      </c>
      <c r="D9" s="29" t="s">
        <v>70</v>
      </c>
      <c r="E9" s="24">
        <v>43439</v>
      </c>
      <c r="F9" s="25">
        <v>66300000</v>
      </c>
      <c r="G9" s="26">
        <v>8.5000000000000006E-2</v>
      </c>
      <c r="H9" s="24">
        <v>43805</v>
      </c>
      <c r="I9" s="24">
        <v>43805</v>
      </c>
      <c r="J9" s="25">
        <v>20000000</v>
      </c>
      <c r="K9" s="27"/>
      <c r="L9" s="25">
        <v>46300000</v>
      </c>
      <c r="M9" s="25">
        <v>86300000</v>
      </c>
      <c r="N9" s="25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>
        <f t="shared" ref="N10:N13" si="0">F10+J10-M10</f>
        <v>0</v>
      </c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>
        <f t="shared" si="0"/>
        <v>0</v>
      </c>
    </row>
    <row r="12" spans="2:14" ht="92.25" customHeight="1">
      <c r="B12" s="9" t="s">
        <v>69</v>
      </c>
      <c r="C12" s="9" t="s">
        <v>71</v>
      </c>
      <c r="D12" s="5" t="s">
        <v>78</v>
      </c>
      <c r="E12" s="24">
        <v>43788</v>
      </c>
      <c r="F12" s="25"/>
      <c r="G12" s="28">
        <v>7.0199999999999999E-2</v>
      </c>
      <c r="H12" s="24">
        <v>44519</v>
      </c>
      <c r="I12" s="24">
        <v>44519</v>
      </c>
      <c r="J12" s="25"/>
      <c r="K12" s="27"/>
      <c r="L12" s="25"/>
      <c r="M12" s="25"/>
      <c r="N12" s="25"/>
    </row>
    <row r="13" spans="2:14" ht="15.75">
      <c r="B13" s="6" t="s">
        <v>4</v>
      </c>
      <c r="C13" s="4"/>
      <c r="D13" s="4"/>
      <c r="E13" s="4"/>
      <c r="F13" s="12">
        <f>F7+F8+F9+F10+F11</f>
        <v>66300000</v>
      </c>
      <c r="G13" s="4"/>
      <c r="H13" s="4"/>
      <c r="I13" s="4"/>
      <c r="J13" s="12">
        <f>J7+J8+J9+J10+J11</f>
        <v>20000000</v>
      </c>
      <c r="K13" s="4"/>
      <c r="L13" s="12">
        <f>L7+L8+L9+L10+L11</f>
        <v>46300000</v>
      </c>
      <c r="M13" s="12">
        <f>M7+M8+M9+M10</f>
        <v>86300000</v>
      </c>
      <c r="N13" s="12">
        <f t="shared" si="0"/>
        <v>0</v>
      </c>
    </row>
    <row r="14" spans="2:14" ht="26.25" customHeight="1">
      <c r="B14" s="4" t="s">
        <v>16</v>
      </c>
      <c r="C14" s="4"/>
      <c r="D14" s="4"/>
      <c r="E14" s="4"/>
      <c r="F14" s="4"/>
      <c r="G14" s="4"/>
      <c r="H14" s="4"/>
      <c r="I14" s="4"/>
      <c r="J14" s="5"/>
      <c r="K14" s="4"/>
      <c r="L14" s="4"/>
      <c r="M14" s="4"/>
      <c r="N14" s="4"/>
    </row>
    <row r="15" spans="2:14" ht="16.5" customHeight="1">
      <c r="B15" s="2" t="s">
        <v>17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21.75" customHeight="1">
      <c r="B16" s="15" t="s">
        <v>18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2:13" ht="25.5" customHeight="1">
      <c r="B18" s="1" t="s">
        <v>76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3" ht="18.75" customHeight="1">
      <c r="B19" s="1" t="s">
        <v>77</v>
      </c>
      <c r="C19" s="1"/>
      <c r="D19" s="1"/>
      <c r="E19" s="1"/>
      <c r="F19" s="1"/>
      <c r="G19" s="1"/>
      <c r="H19" s="1"/>
      <c r="I19" s="1"/>
      <c r="J19" s="1" t="s">
        <v>65</v>
      </c>
      <c r="L19" s="1"/>
    </row>
    <row r="20" spans="2:13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67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68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6:N16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P4" sqref="P4:P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8" t="s">
        <v>80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0" t="s">
        <v>12</v>
      </c>
      <c r="R3" s="20"/>
    </row>
    <row r="4" spans="2:18" ht="161.25" customHeight="1">
      <c r="B4" s="17" t="s">
        <v>19</v>
      </c>
      <c r="C4" s="17" t="s">
        <v>35</v>
      </c>
      <c r="D4" s="17" t="s">
        <v>20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 t="s">
        <v>13</v>
      </c>
      <c r="L4" s="17" t="s">
        <v>27</v>
      </c>
      <c r="M4" s="17" t="s">
        <v>7</v>
      </c>
      <c r="N4" s="17" t="s">
        <v>28</v>
      </c>
      <c r="O4" s="17" t="s">
        <v>29</v>
      </c>
      <c r="P4" s="17" t="s">
        <v>30</v>
      </c>
      <c r="Q4" s="17" t="s">
        <v>31</v>
      </c>
      <c r="R4" s="17" t="s">
        <v>32</v>
      </c>
    </row>
    <row r="5" spans="2:18" ht="72" customHeight="1">
      <c r="B5" s="17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6" t="s">
        <v>37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4" spans="2:18" ht="25.5" customHeight="1">
      <c r="B14" s="1" t="s">
        <v>76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8.75" customHeight="1">
      <c r="B15" s="1" t="s">
        <v>77</v>
      </c>
      <c r="C15" s="1"/>
      <c r="D15" s="1"/>
      <c r="E15" s="1"/>
      <c r="F15" s="1"/>
      <c r="G15" s="1"/>
      <c r="H15" s="1"/>
      <c r="I15" s="1"/>
      <c r="L15" s="1"/>
      <c r="N15" s="1" t="s">
        <v>65</v>
      </c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view="pageBreakPreview" zoomScaleSheetLayoutView="100" workbookViewId="0">
      <selection activeCell="N6" sqref="N6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6.14062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3" ht="42.75" customHeight="1">
      <c r="B2" s="21" t="s">
        <v>81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3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3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3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3" ht="69.75" customHeight="1">
      <c r="B6" s="30" t="s">
        <v>72</v>
      </c>
      <c r="C6" s="31">
        <v>43546</v>
      </c>
      <c r="D6" s="30" t="s">
        <v>73</v>
      </c>
      <c r="E6" s="33">
        <v>1E-3</v>
      </c>
      <c r="F6" s="34">
        <v>43800</v>
      </c>
      <c r="G6" s="35">
        <v>66300000</v>
      </c>
      <c r="H6" s="36"/>
      <c r="I6" s="34">
        <v>43800</v>
      </c>
      <c r="J6" s="35">
        <v>66300000</v>
      </c>
      <c r="K6" s="35">
        <v>66300000</v>
      </c>
      <c r="L6" s="35">
        <f>J6-K6</f>
        <v>0</v>
      </c>
      <c r="M6" s="32"/>
    </row>
    <row r="7" spans="2:13" ht="63">
      <c r="B7" s="30" t="s">
        <v>74</v>
      </c>
      <c r="C7" s="31">
        <v>43613</v>
      </c>
      <c r="D7" s="30" t="s">
        <v>73</v>
      </c>
      <c r="E7" s="33">
        <v>1E-3</v>
      </c>
      <c r="F7" s="34">
        <v>43966</v>
      </c>
      <c r="G7" s="35">
        <v>30000000</v>
      </c>
      <c r="H7" s="36"/>
      <c r="I7" s="34">
        <v>43966</v>
      </c>
      <c r="J7" s="35">
        <v>30000000</v>
      </c>
      <c r="K7" s="35"/>
      <c r="L7" s="35">
        <f t="shared" ref="L7:L9" si="0">J7-K7</f>
        <v>30000000</v>
      </c>
      <c r="M7" s="32"/>
    </row>
    <row r="8" spans="2:13" ht="63">
      <c r="B8" s="30" t="s">
        <v>75</v>
      </c>
      <c r="C8" s="31">
        <v>43705</v>
      </c>
      <c r="D8" s="30" t="s">
        <v>73</v>
      </c>
      <c r="E8" s="33">
        <v>1E-3</v>
      </c>
      <c r="F8" s="34">
        <v>44013</v>
      </c>
      <c r="G8" s="35">
        <v>26520000</v>
      </c>
      <c r="H8" s="36"/>
      <c r="I8" s="34">
        <v>44013</v>
      </c>
      <c r="J8" s="35">
        <v>26520000</v>
      </c>
      <c r="K8" s="35"/>
      <c r="L8" s="35">
        <f t="shared" si="0"/>
        <v>26520000</v>
      </c>
      <c r="M8" s="32"/>
    </row>
    <row r="9" spans="2:13" ht="15.75">
      <c r="B9" s="4" t="s">
        <v>45</v>
      </c>
      <c r="C9" s="4"/>
      <c r="D9" s="4"/>
      <c r="E9" s="4"/>
      <c r="F9" s="4"/>
      <c r="G9" s="37">
        <f>G6+G7+G8</f>
        <v>122820000</v>
      </c>
      <c r="H9" s="38"/>
      <c r="I9" s="38"/>
      <c r="J9" s="37">
        <f>J6+J7+J8</f>
        <v>122820000</v>
      </c>
      <c r="K9" s="37">
        <f>K6+K7</f>
        <v>66300000</v>
      </c>
      <c r="L9" s="37">
        <f t="shared" si="0"/>
        <v>56520000</v>
      </c>
    </row>
    <row r="10" spans="2:13" ht="51" customHeight="1">
      <c r="B10" s="4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3" ht="15.75">
      <c r="B12" s="2" t="s">
        <v>46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3" ht="19.5" customHeight="1">
      <c r="B13" s="22" t="s">
        <v>47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3" ht="28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3" ht="25.5" customHeight="1">
      <c r="B15" s="1" t="s">
        <v>76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 ht="18.75" customHeight="1">
      <c r="B16" s="1" t="s">
        <v>77</v>
      </c>
      <c r="C16" s="1"/>
      <c r="D16" s="1"/>
      <c r="E16" s="1"/>
      <c r="F16" s="1"/>
      <c r="G16" s="1"/>
      <c r="H16" s="1"/>
      <c r="I16" s="1"/>
      <c r="J16" s="1" t="s">
        <v>65</v>
      </c>
      <c r="L16" s="1"/>
    </row>
    <row r="17" spans="2:10" ht="15.75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66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67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68</v>
      </c>
      <c r="C20" s="1"/>
      <c r="D20" s="1"/>
      <c r="E20" s="1"/>
      <c r="F20" s="1"/>
      <c r="G20" s="1"/>
      <c r="H20" s="1"/>
      <c r="I20" s="1"/>
      <c r="J20" s="1"/>
    </row>
  </sheetData>
  <mergeCells count="2">
    <mergeCell ref="B2:L2"/>
    <mergeCell ref="B13:L13"/>
  </mergeCells>
  <pageMargins left="0.39370078740157483" right="0.39370078740157483" top="1.1811023622047245" bottom="0.59055118110236227" header="0" footer="0"/>
  <pageSetup paperSize="9" scale="6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workbookViewId="0">
      <selection activeCell="N4" sqref="N4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1" t="s">
        <v>82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3" t="s">
        <v>12</v>
      </c>
      <c r="O3" s="23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2" t="s">
        <v>64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76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77</v>
      </c>
      <c r="C12" s="1"/>
      <c r="D12" s="1"/>
      <c r="E12" s="1"/>
      <c r="F12" s="1"/>
      <c r="G12" s="1"/>
      <c r="H12" s="1"/>
      <c r="I12" s="1"/>
      <c r="J12" s="1"/>
      <c r="L12" s="1"/>
      <c r="N12" s="1" t="s">
        <v>65</v>
      </c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2019-12-23T13:42:24Z</dcterms:modified>
</cp:coreProperties>
</file>